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9\461_Parkovací dům Veveří\461_TENDR DOTAZY\Doplnění 10\"/>
    </mc:Choice>
  </mc:AlternateContent>
  <xr:revisionPtr revIDLastSave="0" documentId="13_ncr:1_{635B7FD2-8A81-4BD0-B747-C93F358BFB8A}" xr6:coauthVersionLast="47" xr6:coauthVersionMax="47" xr10:uidLastSave="{00000000-0000-0000-0000-000000000000}"/>
  <bookViews>
    <workbookView xWindow="-120" yWindow="-120" windowWidth="38640" windowHeight="21240" xr2:uid="{448B05BA-DF71-4732-8DF6-369FCE01C25B}"/>
  </bookViews>
  <sheets>
    <sheet name="List1" sheetId="1" r:id="rId1"/>
  </sheets>
  <definedNames>
    <definedName name="_xlnm.Print_Area" localSheetId="0">List1!$A$1:$H$44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F32" i="1"/>
  <c r="F40" i="1" s="1"/>
  <c r="H40" i="1" s="1"/>
  <c r="H30" i="1"/>
  <c r="F14" i="1"/>
  <c r="F27" i="1" s="1"/>
  <c r="H27" i="1" s="1"/>
  <c r="H13" i="1"/>
  <c r="F38" i="1" l="1"/>
  <c r="H38" i="1" s="1"/>
  <c r="F34" i="1"/>
  <c r="H34" i="1" s="1"/>
  <c r="F39" i="1"/>
  <c r="H39" i="1" s="1"/>
  <c r="F33" i="1"/>
  <c r="H33" i="1" s="1"/>
  <c r="F36" i="1"/>
  <c r="F16" i="1"/>
  <c r="H16" i="1" s="1"/>
  <c r="F24" i="1"/>
  <c r="H24" i="1" s="1"/>
  <c r="F17" i="1"/>
  <c r="H17" i="1" s="1"/>
  <c r="F20" i="1"/>
  <c r="H20" i="1" s="1"/>
  <c r="F21" i="1"/>
  <c r="H21" i="1" s="1"/>
  <c r="F25" i="1"/>
  <c r="H18" i="1"/>
  <c r="F22" i="1"/>
  <c r="H15" i="1"/>
  <c r="H19" i="1"/>
  <c r="H36" i="1" l="1"/>
  <c r="F37" i="1"/>
  <c r="H37" i="1" s="1"/>
  <c r="F23" i="1"/>
  <c r="H23" i="1" s="1"/>
  <c r="H22" i="1"/>
  <c r="F26" i="1"/>
  <c r="H26" i="1" s="1"/>
  <c r="H25" i="1"/>
  <c r="H44" i="1" l="1"/>
</calcChain>
</file>

<file path=xl/sharedStrings.xml><?xml version="1.0" encoding="utf-8"?>
<sst xmlns="http://schemas.openxmlformats.org/spreadsheetml/2006/main" count="78" uniqueCount="48">
  <si>
    <r>
      <t xml:space="preserve"> </t>
    </r>
    <r>
      <rPr>
        <b/>
        <sz val="14"/>
        <rFont val="Arial"/>
        <family val="2"/>
        <charset val="238"/>
      </rPr>
      <t>ROZPOČET S VÝKAZEM VÝMĚR</t>
    </r>
  </si>
  <si>
    <t xml:space="preserve">Zhotovitel: </t>
  </si>
  <si>
    <t>KCN</t>
  </si>
  <si>
    <t>Kód položky</t>
  </si>
  <si>
    <t>Popis</t>
  </si>
  <si>
    <t>MJ</t>
  </si>
  <si>
    <t>Množství celkem</t>
  </si>
  <si>
    <t>Cena jednotková</t>
  </si>
  <si>
    <t>m2</t>
  </si>
  <si>
    <t>m3</t>
  </si>
  <si>
    <t>kus</t>
  </si>
  <si>
    <t xml:space="preserve"> P.Č.</t>
  </si>
  <si>
    <t>Cena celkem</t>
  </si>
  <si>
    <t xml:space="preserve">Objednatel: </t>
  </si>
  <si>
    <t>Stavba: Akademické náměstí včetně parkovacího domu</t>
  </si>
  <si>
    <t>kg</t>
  </si>
  <si>
    <t>CELKEM BEZ DPH</t>
  </si>
  <si>
    <t>MAT</t>
  </si>
  <si>
    <t>Carpinus betulus 'Fastigiata' /obv. km. 14 – 16 cm/</t>
  </si>
  <si>
    <t>celkem:</t>
  </si>
  <si>
    <t>Výsadba dřeviny s balem do jamky se zalitím v rovině a svahu do 1:5 D balu do 0,6 m</t>
  </si>
  <si>
    <t>184202123</t>
  </si>
  <si>
    <t>Ukotvení kmene dřevin kůly D do 0,1 m a délky do 3 m</t>
  </si>
  <si>
    <t>Hnojivé tablety 15ks / strom</t>
  </si>
  <si>
    <t>Půdní kondicioner 0,5kg/strom</t>
  </si>
  <si>
    <t>Zalití rostlin vodou plocha nad 20 m2 80l/strom</t>
  </si>
  <si>
    <t>Dovoz vody pro zálivku rostlin za vzdálenost do 6000 m</t>
  </si>
  <si>
    <t>Tyče dřevěné - kůly ke stromům dl. 250 cm,, průměr 60 mm, 3 ks /strom</t>
  </si>
  <si>
    <t>Mulčování rostlin tl mulče do 0,1 m v rovině a svahu do 1:5 /kůra/</t>
  </si>
  <si>
    <t xml:space="preserve">Kůra mulčovací, včetně nákupu a dovozu </t>
  </si>
  <si>
    <t>R</t>
  </si>
  <si>
    <t>Údržba dřevin po dobu 24 měsíců</t>
  </si>
  <si>
    <t>ks</t>
  </si>
  <si>
    <t>STROMY</t>
  </si>
  <si>
    <t>Jamky pro výsadbu s výměnou půdy 50% horniny tř 1-4 objem do 0,2 m3 v rovině a svahu do 1:5</t>
  </si>
  <si>
    <t>Výsadba keře s balem výšky do 2 m v rovině a svahu do 1:5</t>
  </si>
  <si>
    <t>Mulčování rostlin tl mulče do 0,15 m štěpkou</t>
  </si>
  <si>
    <t>Zalití rostlin vodou plocha nad 20 m2 10l/keř</t>
  </si>
  <si>
    <t>Hnojivé tablety 3ks / keř</t>
  </si>
  <si>
    <t>Půdní kondicioner 0,1kg/keř</t>
  </si>
  <si>
    <t>Údržba keřů po dobu 24 měsíců</t>
  </si>
  <si>
    <t>Substrát pro výsadbu stromu do květináče</t>
  </si>
  <si>
    <t>Přísavník pětilistý 'Engelmannii' - až deset metrů vysoká opadavá rostlina, s lesklými, pětičlenými úzkými zelenými lístky, které se na podzim zbarvují do červena. Vysazujeme do běžných, dobře propustných půd, na slunná stanoviště. kontejner 8x8cm</t>
  </si>
  <si>
    <t>Objekt: SO 02 Sadové úpravy - Parkovací dům</t>
  </si>
  <si>
    <t>POPÍNAVÉ ROSTLINY</t>
  </si>
  <si>
    <t>pozinkovaná kari síť 4mm 20x20cm 3x1,75m, 2ks/strom překryté a zdrátované pozink. Drátem, vč. Montáže</t>
  </si>
  <si>
    <t>m</t>
  </si>
  <si>
    <t>nerezová lanka trvalého kotvení uchycená ke kari síti 4ks/strom, včetně kotevního materiálu a uchycení ke stromu, vč.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</si>
</sst>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4"/>
      <name val="Arial"/>
      <family val="2"/>
      <charset val="238"/>
    </font>
    <font>
      <sz val="10"/>
      <color theme="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4" fontId="8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0" fillId="0" borderId="0" xfId="0" applyFont="1"/>
    <xf numFmtId="0" fontId="10" fillId="0" borderId="1" xfId="0" applyFont="1" applyBorder="1"/>
    <xf numFmtId="0" fontId="11" fillId="0" borderId="1" xfId="0" applyFont="1" applyBorder="1"/>
    <xf numFmtId="0" fontId="11" fillId="2" borderId="1" xfId="0" applyFont="1" applyFill="1" applyBorder="1"/>
    <xf numFmtId="0" fontId="11" fillId="0" borderId="0" xfId="0" applyFont="1"/>
    <xf numFmtId="0" fontId="9" fillId="0" borderId="1" xfId="0" applyFont="1" applyBorder="1"/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left" vertical="center"/>
    </xf>
    <xf numFmtId="165" fontId="1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Fill="1"/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4" fontId="0" fillId="0" borderId="0" xfId="0" applyNumberFormat="1" applyFill="1"/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5BD40-ABD8-4E1B-AEB8-321F17583D27}">
  <sheetPr>
    <pageSetUpPr fitToPage="1"/>
  </sheetPr>
  <dimension ref="A1:I129"/>
  <sheetViews>
    <sheetView tabSelected="1" zoomScale="85" zoomScaleNormal="85" zoomScaleSheetLayoutView="85" workbookViewId="0">
      <selection activeCell="D18" sqref="D18"/>
    </sheetView>
  </sheetViews>
  <sheetFormatPr defaultRowHeight="15" x14ac:dyDescent="0.25"/>
  <cols>
    <col min="1" max="1" width="7.42578125" style="47" customWidth="1"/>
    <col min="2" max="2" width="6.7109375" customWidth="1"/>
    <col min="3" max="3" width="12.140625" customWidth="1"/>
    <col min="4" max="4" width="69.5703125" customWidth="1"/>
    <col min="6" max="6" width="10.140625" bestFit="1" customWidth="1"/>
    <col min="7" max="7" width="11.140625" customWidth="1"/>
    <col min="8" max="8" width="16.7109375" customWidth="1"/>
  </cols>
  <sheetData>
    <row r="1" spans="1:9" ht="18" x14ac:dyDescent="0.25">
      <c r="A1" s="42" t="s">
        <v>0</v>
      </c>
    </row>
    <row r="2" spans="1:9" x14ac:dyDescent="0.25">
      <c r="A2" s="43" t="s">
        <v>14</v>
      </c>
      <c r="B2" s="1"/>
      <c r="C2" s="1"/>
      <c r="D2" s="1"/>
      <c r="E2" s="1"/>
      <c r="F2" s="1"/>
      <c r="G2" s="1"/>
    </row>
    <row r="3" spans="1:9" x14ac:dyDescent="0.25">
      <c r="A3" s="43" t="s">
        <v>43</v>
      </c>
      <c r="B3" s="1"/>
      <c r="C3" s="1"/>
      <c r="D3" s="1"/>
      <c r="E3" s="1"/>
      <c r="F3" s="1"/>
      <c r="G3" s="1"/>
    </row>
    <row r="4" spans="1:9" x14ac:dyDescent="0.25">
      <c r="A4" s="43"/>
      <c r="B4" s="1"/>
      <c r="C4" s="1"/>
      <c r="D4" s="1"/>
      <c r="E4" s="1"/>
      <c r="F4" s="1"/>
      <c r="G4" s="1"/>
    </row>
    <row r="5" spans="1:9" x14ac:dyDescent="0.25">
      <c r="A5" s="44" t="s">
        <v>13</v>
      </c>
      <c r="B5" s="1"/>
      <c r="C5" s="1"/>
      <c r="D5" s="1"/>
      <c r="E5" s="1"/>
      <c r="F5" s="1"/>
      <c r="G5" s="1"/>
    </row>
    <row r="6" spans="1:9" x14ac:dyDescent="0.25">
      <c r="A6" s="44" t="s">
        <v>1</v>
      </c>
      <c r="B6" s="1"/>
      <c r="C6" s="1"/>
      <c r="D6" s="1"/>
      <c r="E6" s="1"/>
      <c r="F6" s="1"/>
      <c r="G6" s="1"/>
    </row>
    <row r="7" spans="1:9" x14ac:dyDescent="0.25">
      <c r="A7" s="45"/>
      <c r="B7" s="1"/>
      <c r="C7" s="1"/>
      <c r="D7" s="1"/>
      <c r="E7" s="1"/>
      <c r="F7" s="1"/>
      <c r="G7" s="1"/>
    </row>
    <row r="8" spans="1:9" ht="25.5" x14ac:dyDescent="0.25">
      <c r="A8" s="2" t="s">
        <v>11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2" t="s">
        <v>7</v>
      </c>
      <c r="H8" s="2" t="s">
        <v>12</v>
      </c>
    </row>
    <row r="9" spans="1:9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9" x14ac:dyDescent="0.25">
      <c r="A10" s="46"/>
      <c r="B10" s="1"/>
      <c r="C10" s="1"/>
      <c r="D10" s="1"/>
      <c r="E10" s="1"/>
      <c r="F10" s="1"/>
      <c r="G10" s="1"/>
    </row>
    <row r="11" spans="1:9" x14ac:dyDescent="0.25">
      <c r="A11" s="45"/>
      <c r="B11" s="1"/>
      <c r="C11" s="1"/>
      <c r="D11" s="1"/>
      <c r="E11" s="1"/>
      <c r="F11" s="1"/>
      <c r="G11" s="1"/>
    </row>
    <row r="12" spans="1:9" x14ac:dyDescent="0.25">
      <c r="A12" s="49"/>
      <c r="B12" s="13"/>
      <c r="C12" s="7" t="s">
        <v>33</v>
      </c>
      <c r="D12" s="4"/>
      <c r="E12" s="13"/>
      <c r="F12" s="13"/>
      <c r="G12" s="3"/>
      <c r="H12" s="3"/>
      <c r="I12" s="36"/>
    </row>
    <row r="13" spans="1:9" x14ac:dyDescent="0.25">
      <c r="A13" s="49">
        <v>31</v>
      </c>
      <c r="B13" s="13"/>
      <c r="C13" s="14" t="s">
        <v>17</v>
      </c>
      <c r="D13" s="15" t="s">
        <v>18</v>
      </c>
      <c r="E13" s="16" t="s">
        <v>10</v>
      </c>
      <c r="F13" s="17">
        <v>6</v>
      </c>
      <c r="G13" s="17"/>
      <c r="H13" s="18">
        <f t="shared" ref="H13" si="0">F13*G13</f>
        <v>0</v>
      </c>
      <c r="I13" s="36"/>
    </row>
    <row r="14" spans="1:9" x14ac:dyDescent="0.25">
      <c r="A14" s="49"/>
      <c r="B14" s="13"/>
      <c r="C14" s="19"/>
      <c r="D14" s="20" t="s">
        <v>19</v>
      </c>
      <c r="E14" s="21"/>
      <c r="F14" s="22">
        <f>SUM(F13:F13)</f>
        <v>6</v>
      </c>
      <c r="G14" s="23"/>
      <c r="H14" s="24"/>
      <c r="I14" s="36"/>
    </row>
    <row r="15" spans="1:9" x14ac:dyDescent="0.25">
      <c r="A15" s="49">
        <v>34</v>
      </c>
      <c r="B15" s="13"/>
      <c r="C15" s="25" t="s">
        <v>30</v>
      </c>
      <c r="D15" s="26" t="s">
        <v>41</v>
      </c>
      <c r="E15" s="27" t="s">
        <v>9</v>
      </c>
      <c r="F15" s="53">
        <v>50.4</v>
      </c>
      <c r="G15" s="54"/>
      <c r="H15" s="24">
        <f t="shared" ref="H15:H27" si="1">F15*G15</f>
        <v>0</v>
      </c>
      <c r="I15" s="36"/>
    </row>
    <row r="16" spans="1:9" ht="25.5" x14ac:dyDescent="0.25">
      <c r="A16" s="49">
        <v>35</v>
      </c>
      <c r="B16" s="13"/>
      <c r="C16" s="29">
        <v>184102115</v>
      </c>
      <c r="D16" s="26" t="s">
        <v>20</v>
      </c>
      <c r="E16" s="27" t="s">
        <v>10</v>
      </c>
      <c r="F16" s="22">
        <f>F14</f>
        <v>6</v>
      </c>
      <c r="G16" s="28"/>
      <c r="H16" s="24">
        <f t="shared" si="1"/>
        <v>0</v>
      </c>
      <c r="I16" s="36"/>
    </row>
    <row r="17" spans="1:9" x14ac:dyDescent="0.25">
      <c r="A17" s="49">
        <v>36</v>
      </c>
      <c r="B17" s="13"/>
      <c r="C17" s="30" t="s">
        <v>21</v>
      </c>
      <c r="D17" s="31" t="s">
        <v>22</v>
      </c>
      <c r="E17" s="32" t="s">
        <v>10</v>
      </c>
      <c r="F17" s="28">
        <f>F14</f>
        <v>6</v>
      </c>
      <c r="G17" s="28"/>
      <c r="H17" s="33">
        <f>F17*G17</f>
        <v>0</v>
      </c>
      <c r="I17" s="36"/>
    </row>
    <row r="18" spans="1:9" ht="25.5" x14ac:dyDescent="0.25">
      <c r="A18" s="49">
        <v>37</v>
      </c>
      <c r="B18" s="13"/>
      <c r="C18" s="30" t="s">
        <v>30</v>
      </c>
      <c r="D18" s="31" t="s">
        <v>45</v>
      </c>
      <c r="E18" s="32" t="s">
        <v>10</v>
      </c>
      <c r="F18" s="28">
        <v>12</v>
      </c>
      <c r="G18" s="28"/>
      <c r="H18" s="33">
        <f>F18*G18</f>
        <v>0</v>
      </c>
      <c r="I18" s="36"/>
    </row>
    <row r="19" spans="1:9" ht="25.5" x14ac:dyDescent="0.25">
      <c r="A19" s="49">
        <v>38</v>
      </c>
      <c r="B19" s="13"/>
      <c r="C19" s="25" t="s">
        <v>30</v>
      </c>
      <c r="D19" s="31" t="s">
        <v>47</v>
      </c>
      <c r="E19" s="32" t="s">
        <v>46</v>
      </c>
      <c r="F19" s="28">
        <v>96</v>
      </c>
      <c r="G19" s="28"/>
      <c r="H19" s="33">
        <f>F19*G19</f>
        <v>0</v>
      </c>
      <c r="I19" s="36"/>
    </row>
    <row r="20" spans="1:9" x14ac:dyDescent="0.25">
      <c r="A20" s="49">
        <v>39</v>
      </c>
      <c r="B20" s="13"/>
      <c r="C20" s="14" t="s">
        <v>17</v>
      </c>
      <c r="D20" s="15" t="s">
        <v>23</v>
      </c>
      <c r="E20" s="16" t="s">
        <v>10</v>
      </c>
      <c r="F20" s="17">
        <f>15*F14</f>
        <v>90</v>
      </c>
      <c r="G20" s="18"/>
      <c r="H20" s="18">
        <f t="shared" si="1"/>
        <v>0</v>
      </c>
      <c r="I20" s="36"/>
    </row>
    <row r="21" spans="1:9" x14ac:dyDescent="0.25">
      <c r="A21" s="49">
        <v>40</v>
      </c>
      <c r="B21" s="13"/>
      <c r="C21" s="14" t="s">
        <v>17</v>
      </c>
      <c r="D21" s="15" t="s">
        <v>24</v>
      </c>
      <c r="E21" s="16" t="s">
        <v>15</v>
      </c>
      <c r="F21" s="17">
        <f>0.5*F14</f>
        <v>3</v>
      </c>
      <c r="G21" s="18"/>
      <c r="H21" s="18">
        <f t="shared" si="1"/>
        <v>0</v>
      </c>
      <c r="I21" s="36"/>
    </row>
    <row r="22" spans="1:9" x14ac:dyDescent="0.25">
      <c r="A22" s="49">
        <v>41</v>
      </c>
      <c r="B22" s="13"/>
      <c r="C22" s="25">
        <v>185804312</v>
      </c>
      <c r="D22" s="26" t="s">
        <v>25</v>
      </c>
      <c r="E22" s="27" t="s">
        <v>9</v>
      </c>
      <c r="F22" s="22">
        <f>0.08*F14</f>
        <v>0.48</v>
      </c>
      <c r="G22" s="24"/>
      <c r="H22" s="24">
        <f t="shared" si="1"/>
        <v>0</v>
      </c>
      <c r="I22" s="36"/>
    </row>
    <row r="23" spans="1:9" x14ac:dyDescent="0.25">
      <c r="A23" s="49">
        <v>42</v>
      </c>
      <c r="B23" s="13"/>
      <c r="C23" s="29">
        <v>185851111</v>
      </c>
      <c r="D23" s="26" t="s">
        <v>26</v>
      </c>
      <c r="E23" s="27" t="s">
        <v>9</v>
      </c>
      <c r="F23" s="22">
        <f>F22</f>
        <v>0.48</v>
      </c>
      <c r="G23" s="22"/>
      <c r="H23" s="24">
        <f t="shared" si="1"/>
        <v>0</v>
      </c>
      <c r="I23" s="36"/>
    </row>
    <row r="24" spans="1:9" x14ac:dyDescent="0.25">
      <c r="A24" s="49">
        <v>43</v>
      </c>
      <c r="B24" s="13"/>
      <c r="C24" s="14" t="s">
        <v>17</v>
      </c>
      <c r="D24" s="15" t="s">
        <v>27</v>
      </c>
      <c r="E24" s="16" t="s">
        <v>10</v>
      </c>
      <c r="F24" s="17">
        <f>3*F14</f>
        <v>18</v>
      </c>
      <c r="G24" s="18"/>
      <c r="H24" s="18">
        <f t="shared" si="1"/>
        <v>0</v>
      </c>
      <c r="I24" s="36"/>
    </row>
    <row r="25" spans="1:9" x14ac:dyDescent="0.25">
      <c r="A25" s="49">
        <v>44</v>
      </c>
      <c r="B25" s="13"/>
      <c r="C25" s="29">
        <v>184921093</v>
      </c>
      <c r="D25" s="26" t="s">
        <v>28</v>
      </c>
      <c r="E25" s="27" t="s">
        <v>8</v>
      </c>
      <c r="F25" s="22">
        <f>F14</f>
        <v>6</v>
      </c>
      <c r="G25" s="24"/>
      <c r="H25" s="24">
        <f t="shared" si="1"/>
        <v>0</v>
      </c>
      <c r="I25" s="36"/>
    </row>
    <row r="26" spans="1:9" x14ac:dyDescent="0.25">
      <c r="A26" s="49">
        <v>45</v>
      </c>
      <c r="B26" s="13"/>
      <c r="C26" s="14" t="s">
        <v>17</v>
      </c>
      <c r="D26" s="15" t="s">
        <v>29</v>
      </c>
      <c r="E26" s="16" t="s">
        <v>9</v>
      </c>
      <c r="F26" s="17">
        <f>F25*0.1</f>
        <v>0.60000000000000009</v>
      </c>
      <c r="G26" s="18"/>
      <c r="H26" s="18">
        <f t="shared" si="1"/>
        <v>0</v>
      </c>
      <c r="I26" s="36"/>
    </row>
    <row r="27" spans="1:9" x14ac:dyDescent="0.25">
      <c r="A27" s="49">
        <v>46</v>
      </c>
      <c r="B27" s="13"/>
      <c r="C27" s="34" t="s">
        <v>30</v>
      </c>
      <c r="D27" s="26" t="s">
        <v>31</v>
      </c>
      <c r="E27" s="27" t="s">
        <v>32</v>
      </c>
      <c r="F27" s="22">
        <f>F14</f>
        <v>6</v>
      </c>
      <c r="G27" s="24"/>
      <c r="H27" s="24">
        <f t="shared" si="1"/>
        <v>0</v>
      </c>
      <c r="I27" s="36"/>
    </row>
    <row r="28" spans="1:9" x14ac:dyDescent="0.25">
      <c r="A28" s="49"/>
      <c r="B28" s="13"/>
      <c r="C28" s="34"/>
      <c r="D28" s="26"/>
      <c r="E28" s="27"/>
      <c r="F28" s="22"/>
      <c r="G28" s="24"/>
      <c r="H28" s="24"/>
      <c r="I28" s="36"/>
    </row>
    <row r="29" spans="1:9" ht="25.5" x14ac:dyDescent="0.25">
      <c r="A29" s="49"/>
      <c r="B29" s="13"/>
      <c r="C29" s="7" t="s">
        <v>44</v>
      </c>
      <c r="D29" s="4"/>
      <c r="E29" s="35"/>
      <c r="F29" s="13"/>
      <c r="G29" s="3"/>
      <c r="H29" s="3"/>
      <c r="I29" s="36"/>
    </row>
    <row r="30" spans="1:9" ht="51" x14ac:dyDescent="0.25">
      <c r="A30" s="49">
        <v>47</v>
      </c>
      <c r="B30" s="13"/>
      <c r="C30" s="14" t="s">
        <v>17</v>
      </c>
      <c r="D30" s="15" t="s">
        <v>42</v>
      </c>
      <c r="E30" s="16" t="s">
        <v>10</v>
      </c>
      <c r="F30" s="17">
        <v>112</v>
      </c>
      <c r="G30" s="17"/>
      <c r="H30" s="18">
        <f>F30*G30</f>
        <v>0</v>
      </c>
      <c r="I30" s="36"/>
    </row>
    <row r="31" spans="1:9" x14ac:dyDescent="0.25">
      <c r="A31" s="49"/>
      <c r="B31" s="13"/>
      <c r="C31" s="14"/>
      <c r="D31" s="15"/>
      <c r="E31" s="16"/>
      <c r="F31" s="17"/>
      <c r="G31" s="17"/>
      <c r="H31" s="18"/>
      <c r="I31" s="36"/>
    </row>
    <row r="32" spans="1:9" x14ac:dyDescent="0.25">
      <c r="A32" s="49"/>
      <c r="B32" s="13"/>
      <c r="C32" s="19"/>
      <c r="D32" s="20" t="s">
        <v>19</v>
      </c>
      <c r="E32" s="21"/>
      <c r="F32" s="22">
        <f>SUM(F29:F31)</f>
        <v>112</v>
      </c>
      <c r="G32" s="23"/>
      <c r="H32" s="24"/>
      <c r="I32" s="36"/>
    </row>
    <row r="33" spans="1:9" ht="25.5" x14ac:dyDescent="0.25">
      <c r="A33" s="49">
        <v>49</v>
      </c>
      <c r="B33" s="13"/>
      <c r="C33" s="25">
        <v>183101212</v>
      </c>
      <c r="D33" s="26" t="s">
        <v>34</v>
      </c>
      <c r="E33" s="27" t="s">
        <v>10</v>
      </c>
      <c r="F33" s="22">
        <f>F32</f>
        <v>112</v>
      </c>
      <c r="G33" s="28"/>
      <c r="H33" s="24">
        <f t="shared" ref="H33:H40" si="2">F33*G33</f>
        <v>0</v>
      </c>
      <c r="I33" s="36"/>
    </row>
    <row r="34" spans="1:9" x14ac:dyDescent="0.25">
      <c r="A34" s="49">
        <v>50</v>
      </c>
      <c r="B34" s="13"/>
      <c r="C34" s="29">
        <v>184102311</v>
      </c>
      <c r="D34" s="31" t="s">
        <v>35</v>
      </c>
      <c r="E34" s="32" t="s">
        <v>10</v>
      </c>
      <c r="F34" s="28">
        <f>F32</f>
        <v>112</v>
      </c>
      <c r="G34" s="28"/>
      <c r="H34" s="33">
        <f t="shared" si="2"/>
        <v>0</v>
      </c>
      <c r="I34" s="36"/>
    </row>
    <row r="35" spans="1:9" x14ac:dyDescent="0.25">
      <c r="A35" s="49">
        <v>51</v>
      </c>
      <c r="B35" s="13"/>
      <c r="C35" s="29">
        <v>184921096</v>
      </c>
      <c r="D35" s="26" t="s">
        <v>36</v>
      </c>
      <c r="E35" s="27" t="s">
        <v>8</v>
      </c>
      <c r="F35" s="22">
        <v>185</v>
      </c>
      <c r="G35" s="24"/>
      <c r="H35" s="24">
        <f t="shared" si="2"/>
        <v>0</v>
      </c>
      <c r="I35" s="36"/>
    </row>
    <row r="36" spans="1:9" x14ac:dyDescent="0.25">
      <c r="A36" s="49">
        <v>52</v>
      </c>
      <c r="B36" s="13"/>
      <c r="C36" s="25">
        <v>185804312</v>
      </c>
      <c r="D36" s="26" t="s">
        <v>37</v>
      </c>
      <c r="E36" s="27" t="s">
        <v>9</v>
      </c>
      <c r="F36" s="22">
        <f>0.01*F32</f>
        <v>1.1200000000000001</v>
      </c>
      <c r="G36" s="24"/>
      <c r="H36" s="24">
        <f t="shared" si="2"/>
        <v>0</v>
      </c>
      <c r="I36" s="36"/>
    </row>
    <row r="37" spans="1:9" x14ac:dyDescent="0.25">
      <c r="A37" s="49">
        <v>53</v>
      </c>
      <c r="B37" s="13"/>
      <c r="C37" s="29">
        <v>185851111</v>
      </c>
      <c r="D37" s="26" t="s">
        <v>26</v>
      </c>
      <c r="E37" s="27" t="s">
        <v>9</v>
      </c>
      <c r="F37" s="22">
        <f>F36</f>
        <v>1.1200000000000001</v>
      </c>
      <c r="G37" s="22"/>
      <c r="H37" s="24">
        <f t="shared" si="2"/>
        <v>0</v>
      </c>
      <c r="I37" s="36"/>
    </row>
    <row r="38" spans="1:9" x14ac:dyDescent="0.25">
      <c r="A38" s="49">
        <v>54</v>
      </c>
      <c r="B38" s="13"/>
      <c r="C38" s="25" t="s">
        <v>17</v>
      </c>
      <c r="D38" s="15" t="s">
        <v>38</v>
      </c>
      <c r="E38" s="16" t="s">
        <v>10</v>
      </c>
      <c r="F38" s="17">
        <f>3*F32</f>
        <v>336</v>
      </c>
      <c r="G38" s="18"/>
      <c r="H38" s="18">
        <f t="shared" si="2"/>
        <v>0</v>
      </c>
      <c r="I38" s="36"/>
    </row>
    <row r="39" spans="1:9" x14ac:dyDescent="0.25">
      <c r="A39" s="49">
        <v>55</v>
      </c>
      <c r="B39" s="13"/>
      <c r="C39" s="25" t="s">
        <v>17</v>
      </c>
      <c r="D39" s="15" t="s">
        <v>39</v>
      </c>
      <c r="E39" s="16" t="s">
        <v>15</v>
      </c>
      <c r="F39" s="17">
        <f>0.1*F32</f>
        <v>11.200000000000001</v>
      </c>
      <c r="G39" s="18"/>
      <c r="H39" s="18">
        <f t="shared" si="2"/>
        <v>0</v>
      </c>
      <c r="I39" s="36"/>
    </row>
    <row r="40" spans="1:9" x14ac:dyDescent="0.25">
      <c r="A40" s="49">
        <v>56</v>
      </c>
      <c r="B40" s="13"/>
      <c r="C40" s="34" t="s">
        <v>30</v>
      </c>
      <c r="D40" s="26" t="s">
        <v>40</v>
      </c>
      <c r="E40" s="27" t="s">
        <v>32</v>
      </c>
      <c r="F40" s="22">
        <f>F32</f>
        <v>112</v>
      </c>
      <c r="G40" s="24"/>
      <c r="H40" s="24">
        <f t="shared" si="2"/>
        <v>0</v>
      </c>
      <c r="I40" s="36"/>
    </row>
    <row r="41" spans="1:9" x14ac:dyDescent="0.25">
      <c r="A41" s="49"/>
      <c r="B41" s="13"/>
      <c r="C41" s="37"/>
      <c r="D41" s="38"/>
      <c r="E41" s="39"/>
      <c r="F41" s="40"/>
      <c r="G41" s="41"/>
      <c r="H41" s="41"/>
      <c r="I41" s="36"/>
    </row>
    <row r="42" spans="1:9" x14ac:dyDescent="0.25">
      <c r="A42" s="50"/>
      <c r="B42" s="9"/>
      <c r="C42" s="9"/>
      <c r="D42" s="9"/>
      <c r="E42" s="9"/>
      <c r="F42" s="9"/>
      <c r="G42" s="3"/>
      <c r="H42" s="3"/>
      <c r="I42" s="8"/>
    </row>
    <row r="43" spans="1:9" x14ac:dyDescent="0.25">
      <c r="A43" s="50"/>
      <c r="B43" s="9"/>
      <c r="C43" s="9"/>
      <c r="D43" s="9"/>
      <c r="E43" s="9"/>
      <c r="F43" s="9"/>
      <c r="G43" s="3"/>
      <c r="H43" s="3"/>
      <c r="I43" s="8"/>
    </row>
    <row r="44" spans="1:9" s="5" customFormat="1" ht="15.75" x14ac:dyDescent="0.25">
      <c r="A44" s="51"/>
      <c r="B44" s="10"/>
      <c r="C44" s="10"/>
      <c r="D44" s="11" t="s">
        <v>16</v>
      </c>
      <c r="E44" s="11"/>
      <c r="F44" s="11"/>
      <c r="G44" s="6"/>
      <c r="H44" s="6">
        <f>SUM(H12:H43)</f>
        <v>0</v>
      </c>
      <c r="I44" s="12"/>
    </row>
    <row r="45" spans="1:9" x14ac:dyDescent="0.25">
      <c r="A45" s="52"/>
    </row>
    <row r="46" spans="1:9" x14ac:dyDescent="0.25">
      <c r="A46" s="52"/>
    </row>
    <row r="47" spans="1:9" x14ac:dyDescent="0.25">
      <c r="A47" s="52"/>
    </row>
    <row r="48" spans="1:9" x14ac:dyDescent="0.25">
      <c r="A48" s="52"/>
    </row>
    <row r="49" spans="1:1" x14ac:dyDescent="0.25">
      <c r="A49" s="52"/>
    </row>
    <row r="50" spans="1:1" x14ac:dyDescent="0.25">
      <c r="A50" s="52"/>
    </row>
    <row r="51" spans="1:1" x14ac:dyDescent="0.25">
      <c r="A51" s="52"/>
    </row>
    <row r="52" spans="1:1" x14ac:dyDescent="0.25">
      <c r="A52" s="52"/>
    </row>
    <row r="53" spans="1:1" x14ac:dyDescent="0.25">
      <c r="A53" s="52"/>
    </row>
    <row r="54" spans="1:1" x14ac:dyDescent="0.25">
      <c r="A54" s="52"/>
    </row>
    <row r="55" spans="1:1" x14ac:dyDescent="0.25">
      <c r="A55" s="52"/>
    </row>
    <row r="56" spans="1:1" x14ac:dyDescent="0.25">
      <c r="A56" s="52"/>
    </row>
    <row r="57" spans="1:1" x14ac:dyDescent="0.25">
      <c r="A57" s="52"/>
    </row>
    <row r="58" spans="1:1" x14ac:dyDescent="0.25">
      <c r="A58" s="52"/>
    </row>
    <row r="59" spans="1:1" x14ac:dyDescent="0.25">
      <c r="A59" s="52"/>
    </row>
    <row r="60" spans="1:1" x14ac:dyDescent="0.25">
      <c r="A60" s="52"/>
    </row>
    <row r="61" spans="1:1" x14ac:dyDescent="0.25">
      <c r="A61" s="52"/>
    </row>
    <row r="62" spans="1:1" x14ac:dyDescent="0.25">
      <c r="A62" s="52"/>
    </row>
    <row r="63" spans="1:1" x14ac:dyDescent="0.25">
      <c r="A63" s="52"/>
    </row>
    <row r="64" spans="1:1" x14ac:dyDescent="0.25">
      <c r="A64" s="52"/>
    </row>
    <row r="65" spans="1:1" x14ac:dyDescent="0.25">
      <c r="A65" s="52"/>
    </row>
    <row r="66" spans="1:1" x14ac:dyDescent="0.25">
      <c r="A66" s="52"/>
    </row>
    <row r="67" spans="1:1" x14ac:dyDescent="0.25">
      <c r="A67" s="52"/>
    </row>
    <row r="68" spans="1:1" x14ac:dyDescent="0.25">
      <c r="A68" s="52"/>
    </row>
    <row r="69" spans="1:1" x14ac:dyDescent="0.25">
      <c r="A69" s="52"/>
    </row>
    <row r="70" spans="1:1" x14ac:dyDescent="0.25">
      <c r="A70" s="52"/>
    </row>
    <row r="71" spans="1:1" x14ac:dyDescent="0.25">
      <c r="A71" s="52"/>
    </row>
    <row r="72" spans="1:1" x14ac:dyDescent="0.25">
      <c r="A72" s="52"/>
    </row>
    <row r="73" spans="1:1" x14ac:dyDescent="0.25">
      <c r="A73" s="52"/>
    </row>
    <row r="74" spans="1:1" x14ac:dyDescent="0.25">
      <c r="A74" s="52"/>
    </row>
    <row r="75" spans="1:1" x14ac:dyDescent="0.25">
      <c r="A75" s="52"/>
    </row>
    <row r="76" spans="1:1" x14ac:dyDescent="0.25">
      <c r="A76" s="52"/>
    </row>
    <row r="77" spans="1:1" x14ac:dyDescent="0.25">
      <c r="A77" s="52"/>
    </row>
    <row r="78" spans="1:1" x14ac:dyDescent="0.25">
      <c r="A78" s="52"/>
    </row>
    <row r="79" spans="1:1" x14ac:dyDescent="0.25">
      <c r="A79" s="52"/>
    </row>
    <row r="80" spans="1:1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27" spans="1:1" x14ac:dyDescent="0.25">
      <c r="A127" s="48"/>
    </row>
    <row r="129" spans="1:1" x14ac:dyDescent="0.25">
      <c r="A129" s="48"/>
    </row>
  </sheetData>
  <pageMargins left="0.7" right="0.7" top="0.78740157499999996" bottom="0.78740157499999996" header="0.3" footer="0.3"/>
  <pageSetup paperSize="9" scale="6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pcadmin</dc:creator>
  <cp:lastModifiedBy>Tomáš jelínek</cp:lastModifiedBy>
  <cp:lastPrinted>2021-12-08T15:35:18Z</cp:lastPrinted>
  <dcterms:created xsi:type="dcterms:W3CDTF">2021-10-14T07:07:09Z</dcterms:created>
  <dcterms:modified xsi:type="dcterms:W3CDTF">2022-06-15T14:10:30Z</dcterms:modified>
</cp:coreProperties>
</file>